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40" yWindow="0" windowWidth="30200" windowHeight="14860" activeTab="0"/>
  </bookViews>
  <sheets>
    <sheet name="DD DOC CLAS 11_94 P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<sst xmlns="http://schemas.openxmlformats.org/spreadsheetml/2006/main" count="83" uniqueCount="64">
  <si>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CHAPITRES</t>
  </si>
  <si>
    <t>ADMINISTRATION</t>
  </si>
  <si>
    <t>FRAIS DE MISSION</t>
  </si>
  <si>
    <t>ENFANCE</t>
  </si>
  <si>
    <t>* Fête de fin d'année</t>
  </si>
  <si>
    <t>* Sorties</t>
  </si>
  <si>
    <t>ACHAT de MATERIEL</t>
  </si>
  <si>
    <t>TOTAL GLOBAL</t>
  </si>
  <si>
    <t>INSERM</t>
  </si>
  <si>
    <t>AUTRES</t>
  </si>
  <si>
    <t>CLAS DE :</t>
  </si>
  <si>
    <t>Type d'activité</t>
  </si>
  <si>
    <t xml:space="preserve">TOTAUX FONCTIONNEMENT </t>
  </si>
  <si>
    <t>Codes</t>
  </si>
  <si>
    <t>* Spectacles</t>
  </si>
  <si>
    <t>ADULTES</t>
  </si>
  <si>
    <t>Analyt.</t>
  </si>
  <si>
    <t>Billetterie</t>
  </si>
  <si>
    <t>Partie 1</t>
  </si>
  <si>
    <t>Partie 2</t>
  </si>
  <si>
    <t>* Nouvelle Activité</t>
  </si>
  <si>
    <t>WEEK-END/VOYAGE</t>
  </si>
  <si>
    <t>VOTE</t>
  </si>
  <si>
    <t>BUDGET</t>
  </si>
  <si>
    <t xml:space="preserve"> DEPENSE</t>
  </si>
  <si>
    <t xml:space="preserve"> totales</t>
  </si>
  <si>
    <t>% dépenses</t>
  </si>
  <si>
    <t>*Activités Spécifiques</t>
  </si>
  <si>
    <t>en % des dépenses totales</t>
  </si>
  <si>
    <t>Subvention</t>
  </si>
  <si>
    <t>*Sports</t>
  </si>
  <si>
    <t>*Loisirs</t>
  </si>
  <si>
    <t>Activités CLAS</t>
  </si>
  <si>
    <t>collect/individ.</t>
  </si>
  <si>
    <t>a posteriori</t>
  </si>
  <si>
    <t>GITES</t>
  </si>
  <si>
    <t>Etudiant</t>
  </si>
  <si>
    <t xml:space="preserve">BUDGET </t>
  </si>
  <si>
    <t>Nbre de participants*</t>
  </si>
  <si>
    <r>
      <t xml:space="preserve">* </t>
    </r>
    <r>
      <rPr>
        <sz val="12"/>
        <rFont val="Times New Roman"/>
        <family val="1"/>
      </rPr>
      <t>nombre de personnes agents et bénéficiaires</t>
    </r>
  </si>
  <si>
    <t>FRAIS DE RECEPTION</t>
  </si>
  <si>
    <t>BIBLIO</t>
  </si>
  <si>
    <t>VIDEO</t>
  </si>
  <si>
    <t>DISCO</t>
  </si>
  <si>
    <t>Billeterie cinéma</t>
  </si>
  <si>
    <t>Ateliers des chefs</t>
  </si>
  <si>
    <t>Expo conférence</t>
  </si>
  <si>
    <t>Théâtre</t>
  </si>
  <si>
    <t xml:space="preserve">* Sorties Cirque </t>
  </si>
  <si>
    <t>collectif</t>
  </si>
  <si>
    <t>CORDELIERS</t>
  </si>
  <si>
    <t>postériori</t>
  </si>
  <si>
    <t>Billeterie</t>
  </si>
  <si>
    <t>Thèque</t>
  </si>
  <si>
    <t>CNRS INRA UNIV</t>
  </si>
  <si>
    <t>* CADEAUX DE NOEL</t>
  </si>
  <si>
    <t>WEEK END</t>
  </si>
  <si>
    <t>Visite de Montmartre</t>
  </si>
  <si>
    <t>Muglers en folie</t>
  </si>
  <si>
    <t xml:space="preserve"> DEMANDE</t>
  </si>
  <si>
    <t>OPERA</t>
  </si>
  <si>
    <t>Sortie</t>
  </si>
  <si>
    <t>Yoga</t>
  </si>
  <si>
    <t>Famillale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</si>
</sst>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d/m/yy"/>
    <numFmt numFmtId="189" formatCode="d/m/yy\ h:mm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New York"/>
      <family val="0"/>
    </font>
    <font>
      <b/>
      <sz val="8"/>
      <name val="New York"/>
      <family val="0"/>
    </font>
    <font>
      <b/>
      <sz val="10"/>
      <name val="New York"/>
      <family val="0"/>
    </font>
    <font>
      <sz val="12"/>
      <name val="Times New Roman"/>
      <family val="1"/>
    </font>
    <font>
      <sz val="12"/>
      <name val="New Yor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4" fillId="1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1" borderId="11" xfId="0" applyFont="1" applyFill="1" applyBorder="1" applyAlignment="1">
      <alignment horizontal="center" vertical="center"/>
    </xf>
    <xf numFmtId="0" fontId="5" fillId="1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1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1" borderId="13" xfId="0" applyFont="1" applyFill="1" applyBorder="1" applyAlignment="1" applyProtection="1">
      <alignment horizontal="center" vertical="center"/>
      <protection locked="0"/>
    </xf>
    <xf numFmtId="0" fontId="4" fillId="35" borderId="27" xfId="0" applyFont="1" applyFill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center" vertical="center"/>
    </xf>
    <xf numFmtId="0" fontId="5" fillId="1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0" borderId="28" xfId="0" applyFont="1" applyBorder="1" applyAlignment="1">
      <alignment/>
    </xf>
    <xf numFmtId="2" fontId="4" fillId="0" borderId="28" xfId="0" applyNumberFormat="1" applyFont="1" applyBorder="1" applyAlignment="1">
      <alignment horizontal="center" vertical="center"/>
    </xf>
    <xf numFmtId="2" fontId="4" fillId="35" borderId="29" xfId="0" applyNumberFormat="1" applyFont="1" applyFill="1" applyBorder="1" applyAlignment="1">
      <alignment horizontal="center" vertical="center"/>
    </xf>
    <xf numFmtId="2" fontId="4" fillId="36" borderId="28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8" fillId="36" borderId="19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horizontal="center" vertical="center"/>
    </xf>
    <xf numFmtId="2" fontId="4" fillId="36" borderId="28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28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28" xfId="0" applyFont="1" applyFill="1" applyBorder="1" applyAlignment="1">
      <alignment/>
    </xf>
    <xf numFmtId="2" fontId="4" fillId="36" borderId="28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/>
    </xf>
    <xf numFmtId="0" fontId="4" fillId="1" borderId="13" xfId="0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5" fillId="1" borderId="13" xfId="0" applyFont="1" applyFill="1" applyBorder="1" applyAlignment="1">
      <alignment horizontal="center" vertical="center"/>
    </xf>
    <xf numFmtId="0" fontId="5" fillId="1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1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5" fillId="1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Remarque" xfId="49"/>
    <cellStyle name="Sortie" xfId="50"/>
    <cellStyle name="Texte explicatif" xfId="51"/>
    <cellStyle name="Titre " xfId="52"/>
    <cellStyle name="Titre 1" xfId="53"/>
    <cellStyle name="Titre 2" xfId="54"/>
    <cellStyle name="Titre 3" xfId="55"/>
    <cellStyle name="Titre 4" xfId="56"/>
    <cellStyle name="Total" xfId="57"/>
    <cellStyle name="Vérification de cellule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50" workbookViewId="0" topLeftCell="A1">
      <selection activeCell="O15" sqref="O15"/>
    </sheetView>
  </sheetViews>
  <sheetFormatPr defaultColWidth="11.625" defaultRowHeight="12.75"/>
  <cols>
    <col min="1" max="1" width="16.125" style="5" customWidth="1"/>
    <col min="2" max="2" width="12.875" style="9" customWidth="1"/>
    <col min="3" max="4" width="8.625" style="9" customWidth="1"/>
    <col min="5" max="5" width="7.375" style="9" customWidth="1"/>
    <col min="6" max="6" width="9.125" style="9" customWidth="1"/>
    <col min="7" max="7" width="7.125" style="9" customWidth="1"/>
    <col min="8" max="8" width="7.125" style="29" customWidth="1"/>
    <col min="9" max="9" width="16.125" style="17" customWidth="1"/>
    <col min="10" max="10" width="11.125" style="17" customWidth="1"/>
    <col min="11" max="11" width="8.625" style="1" customWidth="1"/>
    <col min="12" max="12" width="8.875" style="1" customWidth="1"/>
    <col min="13" max="13" width="9.625" style="76" customWidth="1"/>
    <col min="14" max="14" width="7.875" style="1" customWidth="1"/>
    <col min="15" max="15" width="14.75390625" style="1" customWidth="1"/>
    <col min="16" max="16384" width="11.625" style="1" customWidth="1"/>
  </cols>
  <sheetData>
    <row r="1" spans="1:14" ht="15.75">
      <c r="A1" s="52"/>
      <c r="B1" s="39"/>
      <c r="C1" s="53"/>
      <c r="D1" s="39" t="s">
        <v>18</v>
      </c>
      <c r="E1" s="39"/>
      <c r="F1" s="39"/>
      <c r="G1" s="39"/>
      <c r="H1" s="2"/>
      <c r="I1" s="66"/>
      <c r="J1" s="53"/>
      <c r="K1" s="40" t="s">
        <v>19</v>
      </c>
      <c r="L1" s="39"/>
      <c r="M1" s="70"/>
      <c r="N1" s="2"/>
    </row>
    <row r="2" spans="1:14" ht="15.75">
      <c r="A2" s="36" t="s">
        <v>10</v>
      </c>
      <c r="B2" s="30"/>
      <c r="C2" s="24" t="s">
        <v>11</v>
      </c>
      <c r="D2" s="34"/>
      <c r="E2" s="129" t="s">
        <v>38</v>
      </c>
      <c r="F2" s="130"/>
      <c r="G2" s="130"/>
      <c r="H2" s="130"/>
      <c r="I2" s="7"/>
      <c r="K2" s="19"/>
      <c r="L2" s="19"/>
      <c r="M2" s="71"/>
      <c r="N2" s="11"/>
    </row>
    <row r="3" spans="1:14" ht="15.75">
      <c r="A3" s="37" t="s">
        <v>50</v>
      </c>
      <c r="B3" s="126"/>
      <c r="C3" s="127"/>
      <c r="D3" s="128"/>
      <c r="E3" s="126"/>
      <c r="F3" s="131"/>
      <c r="G3" s="131"/>
      <c r="H3" s="126"/>
      <c r="I3" s="7"/>
      <c r="K3" s="19"/>
      <c r="L3" s="19"/>
      <c r="M3" s="71"/>
      <c r="N3" s="11"/>
    </row>
    <row r="4" spans="1:14" ht="13.5" customHeight="1">
      <c r="A4" s="109" t="s">
        <v>0</v>
      </c>
      <c r="B4" s="57" t="s">
        <v>32</v>
      </c>
      <c r="C4" s="38" t="s">
        <v>29</v>
      </c>
      <c r="D4" s="38" t="s">
        <v>17</v>
      </c>
      <c r="E4" s="109" t="s">
        <v>8</v>
      </c>
      <c r="F4" s="124" t="s">
        <v>54</v>
      </c>
      <c r="G4" s="109" t="s">
        <v>36</v>
      </c>
      <c r="H4" s="109" t="s">
        <v>9</v>
      </c>
      <c r="I4" s="109" t="s">
        <v>0</v>
      </c>
      <c r="J4" s="64" t="s">
        <v>13</v>
      </c>
      <c r="K4" s="112">
        <v>2014</v>
      </c>
      <c r="L4" s="113"/>
      <c r="M4" s="114"/>
      <c r="N4" s="107">
        <v>2015</v>
      </c>
    </row>
    <row r="5" spans="1:14" ht="21" customHeight="1">
      <c r="A5" s="110"/>
      <c r="B5" s="16" t="s">
        <v>33</v>
      </c>
      <c r="C5" s="15" t="s">
        <v>34</v>
      </c>
      <c r="D5" s="15"/>
      <c r="E5" s="111"/>
      <c r="F5" s="125"/>
      <c r="G5" s="110"/>
      <c r="H5" s="110"/>
      <c r="I5" s="110"/>
      <c r="J5" s="65" t="s">
        <v>16</v>
      </c>
      <c r="K5" s="115"/>
      <c r="L5" s="116"/>
      <c r="M5" s="117"/>
      <c r="N5" s="108"/>
    </row>
    <row r="6" spans="1:14" ht="15" customHeight="1">
      <c r="A6" s="23"/>
      <c r="B6" s="118" t="s">
        <v>28</v>
      </c>
      <c r="C6" s="119"/>
      <c r="D6" s="120"/>
      <c r="E6" s="46"/>
      <c r="F6" s="47"/>
      <c r="G6" s="67"/>
      <c r="H6" s="59"/>
      <c r="I6" s="10"/>
      <c r="J6" s="42"/>
      <c r="K6" s="14" t="s">
        <v>37</v>
      </c>
      <c r="L6" s="14" t="s">
        <v>23</v>
      </c>
      <c r="M6" s="14" t="s">
        <v>26</v>
      </c>
      <c r="N6" s="87" t="s">
        <v>23</v>
      </c>
    </row>
    <row r="7" spans="1:14" ht="13.5" customHeight="1">
      <c r="A7" s="27"/>
      <c r="B7" s="121"/>
      <c r="C7" s="122"/>
      <c r="D7" s="123"/>
      <c r="E7" s="3"/>
      <c r="F7" s="3"/>
      <c r="G7" s="60"/>
      <c r="H7" s="60"/>
      <c r="I7" s="4"/>
      <c r="J7" s="19"/>
      <c r="K7" s="43" t="s">
        <v>22</v>
      </c>
      <c r="L7" s="43" t="s">
        <v>24</v>
      </c>
      <c r="M7" s="72" t="s">
        <v>25</v>
      </c>
      <c r="N7" s="88" t="s">
        <v>59</v>
      </c>
    </row>
    <row r="8" spans="1:14" ht="15.75">
      <c r="A8" s="10" t="s">
        <v>1</v>
      </c>
      <c r="B8" s="33"/>
      <c r="C8" s="33"/>
      <c r="D8" s="33"/>
      <c r="E8" s="33"/>
      <c r="F8" s="33"/>
      <c r="G8" s="61"/>
      <c r="H8" s="61"/>
      <c r="I8" s="10" t="s">
        <v>1</v>
      </c>
      <c r="J8" s="77"/>
      <c r="K8" s="66">
        <v>250</v>
      </c>
      <c r="L8" s="81">
        <v>214.38</v>
      </c>
      <c r="M8" s="82">
        <f>(L8*100)/K8</f>
        <v>85.752</v>
      </c>
      <c r="N8" s="25">
        <v>300</v>
      </c>
    </row>
    <row r="9" spans="1:14" ht="15.75">
      <c r="A9" s="10"/>
      <c r="B9" s="28"/>
      <c r="C9" s="28"/>
      <c r="D9" s="7"/>
      <c r="E9" s="28"/>
      <c r="F9" s="49"/>
      <c r="G9" s="68"/>
      <c r="H9" s="30"/>
      <c r="I9" s="10"/>
      <c r="J9" s="24"/>
      <c r="K9" s="66"/>
      <c r="L9" s="81"/>
      <c r="M9" s="82"/>
      <c r="N9" s="11"/>
    </row>
    <row r="10" spans="1:14" ht="15.75">
      <c r="A10" s="13" t="s">
        <v>2</v>
      </c>
      <c r="B10" s="32"/>
      <c r="C10" s="32"/>
      <c r="D10" s="32"/>
      <c r="E10" s="48"/>
      <c r="F10" s="48"/>
      <c r="G10" s="62"/>
      <c r="H10" s="62"/>
      <c r="I10" s="13" t="s">
        <v>40</v>
      </c>
      <c r="J10" s="78"/>
      <c r="K10" s="81">
        <v>250</v>
      </c>
      <c r="L10" s="81">
        <v>243.11</v>
      </c>
      <c r="M10" s="82">
        <f aca="true" t="shared" si="0" ref="M10:M21">(L10*100)/K10</f>
        <v>97.244</v>
      </c>
      <c r="N10" s="11">
        <v>250</v>
      </c>
    </row>
    <row r="11" spans="1:14" ht="15.75">
      <c r="A11" s="26" t="s">
        <v>3</v>
      </c>
      <c r="B11" s="7"/>
      <c r="C11" s="7"/>
      <c r="D11" s="17"/>
      <c r="E11" s="7"/>
      <c r="F11" s="29"/>
      <c r="G11" s="29"/>
      <c r="I11" s="13" t="s">
        <v>3</v>
      </c>
      <c r="K11" s="81"/>
      <c r="L11" s="81"/>
      <c r="M11" s="82"/>
      <c r="N11" s="12"/>
    </row>
    <row r="12" spans="1:14" ht="15.75">
      <c r="A12" s="26" t="s">
        <v>4</v>
      </c>
      <c r="B12" s="7"/>
      <c r="C12" s="7"/>
      <c r="D12" s="17"/>
      <c r="E12" s="7">
        <v>58</v>
      </c>
      <c r="F12" s="29"/>
      <c r="G12" s="29"/>
      <c r="I12" s="13" t="s">
        <v>55</v>
      </c>
      <c r="K12" s="66">
        <v>1500</v>
      </c>
      <c r="L12" s="81">
        <v>1567.41</v>
      </c>
      <c r="M12" s="82">
        <f t="shared" si="0"/>
        <v>104.494</v>
      </c>
      <c r="N12" s="11">
        <v>1500</v>
      </c>
    </row>
    <row r="13" spans="1:14" ht="15.75">
      <c r="A13" s="26" t="s">
        <v>5</v>
      </c>
      <c r="B13" s="7" t="s">
        <v>49</v>
      </c>
      <c r="C13" s="7"/>
      <c r="D13" s="17"/>
      <c r="E13" s="7">
        <v>8</v>
      </c>
      <c r="F13" s="29">
        <v>6</v>
      </c>
      <c r="G13" s="29"/>
      <c r="I13" s="13" t="s">
        <v>48</v>
      </c>
      <c r="K13" s="66">
        <v>100</v>
      </c>
      <c r="L13" s="81">
        <v>50.5</v>
      </c>
      <c r="M13" s="82">
        <f t="shared" si="0"/>
        <v>50.5</v>
      </c>
      <c r="N13" s="11">
        <v>140</v>
      </c>
    </row>
    <row r="14" spans="1:14" ht="13.5" customHeight="1">
      <c r="A14" s="26" t="s">
        <v>14</v>
      </c>
      <c r="B14" s="7"/>
      <c r="C14" s="7"/>
      <c r="D14" s="17"/>
      <c r="E14" s="7"/>
      <c r="F14" s="29"/>
      <c r="G14" s="29"/>
      <c r="I14" s="13" t="s">
        <v>14</v>
      </c>
      <c r="K14" s="66"/>
      <c r="L14" s="81"/>
      <c r="M14" s="82"/>
      <c r="N14" s="11"/>
    </row>
    <row r="15" spans="1:14" ht="13.5" customHeight="1">
      <c r="A15" s="26" t="s">
        <v>20</v>
      </c>
      <c r="B15" s="32"/>
      <c r="C15" s="32"/>
      <c r="D15" s="18"/>
      <c r="E15" s="32"/>
      <c r="F15" s="41"/>
      <c r="G15" s="41"/>
      <c r="H15" s="41"/>
      <c r="I15" s="13" t="s">
        <v>20</v>
      </c>
      <c r="J15" s="19"/>
      <c r="K15" s="66"/>
      <c r="L15" s="81"/>
      <c r="M15" s="82"/>
      <c r="N15" s="25"/>
    </row>
    <row r="16" spans="1:13" ht="15.75">
      <c r="A16" s="23" t="s">
        <v>15</v>
      </c>
      <c r="B16" s="28"/>
      <c r="C16" s="28"/>
      <c r="D16" s="28"/>
      <c r="E16" s="28"/>
      <c r="F16" s="28"/>
      <c r="G16" s="30"/>
      <c r="H16" s="30"/>
      <c r="I16" s="10" t="s">
        <v>15</v>
      </c>
      <c r="J16" s="24"/>
      <c r="K16" s="81"/>
      <c r="L16" s="81"/>
      <c r="M16" s="82"/>
    </row>
    <row r="17" spans="1:14" ht="15.75">
      <c r="A17" s="26" t="s">
        <v>30</v>
      </c>
      <c r="B17" s="7" t="s">
        <v>51</v>
      </c>
      <c r="C17" s="7"/>
      <c r="D17" s="7"/>
      <c r="E17" s="7">
        <v>20</v>
      </c>
      <c r="F17" s="7"/>
      <c r="G17" s="29"/>
      <c r="I17" s="13" t="s">
        <v>30</v>
      </c>
      <c r="K17" s="66">
        <v>1400</v>
      </c>
      <c r="L17" s="81">
        <v>1400</v>
      </c>
      <c r="M17" s="82">
        <f t="shared" si="0"/>
        <v>100</v>
      </c>
      <c r="N17" s="11">
        <v>1400</v>
      </c>
    </row>
    <row r="18" spans="1:14" ht="15.75">
      <c r="A18" s="26" t="s">
        <v>31</v>
      </c>
      <c r="B18" s="7"/>
      <c r="C18" s="7"/>
      <c r="D18" s="7"/>
      <c r="E18" s="7"/>
      <c r="F18" s="7"/>
      <c r="G18" s="29"/>
      <c r="I18" s="95" t="s">
        <v>62</v>
      </c>
      <c r="J18" s="96"/>
      <c r="K18" s="97"/>
      <c r="L18" s="98"/>
      <c r="M18" s="93"/>
      <c r="N18" s="99">
        <v>445</v>
      </c>
    </row>
    <row r="19" spans="1:14" ht="15.75">
      <c r="A19" s="26"/>
      <c r="B19" s="7" t="s">
        <v>53</v>
      </c>
      <c r="C19" s="7"/>
      <c r="D19" s="7"/>
      <c r="E19" s="7">
        <v>20</v>
      </c>
      <c r="F19" s="7">
        <v>6</v>
      </c>
      <c r="G19" s="29">
        <v>10</v>
      </c>
      <c r="H19" s="29">
        <v>2</v>
      </c>
      <c r="I19" s="13" t="s">
        <v>41</v>
      </c>
      <c r="K19" s="66">
        <v>360</v>
      </c>
      <c r="L19" s="81">
        <v>486.1</v>
      </c>
      <c r="M19" s="82">
        <f t="shared" si="0"/>
        <v>135.02777777777777</v>
      </c>
      <c r="N19" s="11">
        <v>360</v>
      </c>
    </row>
    <row r="20" spans="1:14" ht="15.75">
      <c r="A20" s="26"/>
      <c r="B20" s="7" t="s">
        <v>53</v>
      </c>
      <c r="C20" s="7"/>
      <c r="D20" s="7"/>
      <c r="E20" s="7">
        <v>20</v>
      </c>
      <c r="F20" s="7">
        <v>6</v>
      </c>
      <c r="G20" s="29">
        <v>10</v>
      </c>
      <c r="H20" s="29">
        <v>2</v>
      </c>
      <c r="I20" s="13" t="s">
        <v>42</v>
      </c>
      <c r="K20" s="66">
        <v>1100</v>
      </c>
      <c r="L20" s="81">
        <v>1115.29</v>
      </c>
      <c r="M20" s="82">
        <f t="shared" si="0"/>
        <v>101.39</v>
      </c>
      <c r="N20" s="11">
        <v>1100</v>
      </c>
    </row>
    <row r="21" spans="1:14" ht="15.75">
      <c r="A21" s="26"/>
      <c r="B21" s="7" t="s">
        <v>53</v>
      </c>
      <c r="C21" s="7"/>
      <c r="D21" s="7"/>
      <c r="E21" s="7">
        <v>20</v>
      </c>
      <c r="F21" s="7">
        <v>6</v>
      </c>
      <c r="G21" s="29">
        <v>10</v>
      </c>
      <c r="H21" s="29">
        <v>2</v>
      </c>
      <c r="I21" s="13" t="s">
        <v>43</v>
      </c>
      <c r="K21" s="66">
        <v>250</v>
      </c>
      <c r="L21" s="81">
        <v>239.44</v>
      </c>
      <c r="M21" s="82">
        <f t="shared" si="0"/>
        <v>95.776</v>
      </c>
      <c r="N21" s="11">
        <v>250</v>
      </c>
    </row>
    <row r="22" spans="1:14" ht="15.75">
      <c r="A22" s="13" t="s">
        <v>57</v>
      </c>
      <c r="B22" s="7" t="s">
        <v>49</v>
      </c>
      <c r="D22" s="7"/>
      <c r="E22" s="7">
        <v>60</v>
      </c>
      <c r="F22" s="7">
        <v>16</v>
      </c>
      <c r="G22" s="29">
        <v>6</v>
      </c>
      <c r="I22" s="13" t="s">
        <v>61</v>
      </c>
      <c r="J22" s="85" t="s">
        <v>63</v>
      </c>
      <c r="K22" s="89">
        <v>800</v>
      </c>
      <c r="L22" s="86">
        <f>523.8</f>
        <v>523.8</v>
      </c>
      <c r="M22" s="82">
        <f>(L22*100)/K22</f>
        <v>65.475</v>
      </c>
      <c r="N22" s="73">
        <v>700</v>
      </c>
    </row>
    <row r="23" spans="1:14" ht="15.75">
      <c r="A23" s="13" t="s">
        <v>58</v>
      </c>
      <c r="B23" s="7" t="s">
        <v>49</v>
      </c>
      <c r="D23" s="7"/>
      <c r="E23" s="7"/>
      <c r="F23" s="7"/>
      <c r="G23" s="29"/>
      <c r="I23" s="13"/>
      <c r="J23" s="90" t="s">
        <v>60</v>
      </c>
      <c r="K23" s="91"/>
      <c r="L23" s="92"/>
      <c r="M23" s="93"/>
      <c r="N23" s="94">
        <v>330</v>
      </c>
    </row>
    <row r="24" spans="1:14" ht="15.75">
      <c r="A24" s="26"/>
      <c r="B24" s="7" t="s">
        <v>52</v>
      </c>
      <c r="C24" s="7"/>
      <c r="D24" s="7"/>
      <c r="E24" s="7">
        <v>40</v>
      </c>
      <c r="F24" s="7">
        <v>12</v>
      </c>
      <c r="G24" s="29">
        <v>10</v>
      </c>
      <c r="I24" s="13" t="s">
        <v>44</v>
      </c>
      <c r="K24" s="66">
        <v>540</v>
      </c>
      <c r="L24" s="81">
        <f>40.1+467.21</f>
        <v>507.31</v>
      </c>
      <c r="M24" s="84">
        <f>(L24*100)/K24</f>
        <v>93.9462962962963</v>
      </c>
      <c r="N24" s="11">
        <v>550</v>
      </c>
    </row>
    <row r="25" spans="1:14" ht="15.75">
      <c r="A25" s="26"/>
      <c r="B25" s="7" t="s">
        <v>52</v>
      </c>
      <c r="C25" s="7"/>
      <c r="D25" s="7"/>
      <c r="E25" s="7">
        <v>8</v>
      </c>
      <c r="F25" s="7"/>
      <c r="G25" s="29">
        <v>1</v>
      </c>
      <c r="I25" s="13" t="s">
        <v>45</v>
      </c>
      <c r="K25" s="101">
        <v>100</v>
      </c>
      <c r="L25" s="102">
        <v>97.7</v>
      </c>
      <c r="M25" s="82">
        <f>(L25*100)/K25</f>
        <v>97.7</v>
      </c>
      <c r="N25" s="11"/>
    </row>
    <row r="26" spans="1:14" ht="15.75">
      <c r="A26" s="13" t="s">
        <v>46</v>
      </c>
      <c r="B26" s="7" t="s">
        <v>49</v>
      </c>
      <c r="C26" s="32"/>
      <c r="D26" s="32"/>
      <c r="E26" s="32">
        <v>40</v>
      </c>
      <c r="F26" s="32">
        <v>4</v>
      </c>
      <c r="G26" s="41"/>
      <c r="H26" s="41">
        <v>2</v>
      </c>
      <c r="I26" s="69" t="s">
        <v>46</v>
      </c>
      <c r="J26" s="18"/>
      <c r="K26" s="101">
        <v>800</v>
      </c>
      <c r="L26" s="101">
        <v>523.6</v>
      </c>
      <c r="M26" s="82">
        <f>(L26*100)/K26</f>
        <v>65.45</v>
      </c>
      <c r="N26" s="11">
        <v>625</v>
      </c>
    </row>
    <row r="27" spans="1:14" ht="15.75">
      <c r="A27" s="44" t="s">
        <v>47</v>
      </c>
      <c r="B27" s="7" t="s">
        <v>49</v>
      </c>
      <c r="C27" s="8"/>
      <c r="D27" s="8"/>
      <c r="E27" s="8">
        <v>34</v>
      </c>
      <c r="F27" s="8">
        <v>4</v>
      </c>
      <c r="G27" s="31"/>
      <c r="H27" s="31"/>
      <c r="I27" s="44" t="s">
        <v>47</v>
      </c>
      <c r="J27" s="56"/>
      <c r="K27" s="101">
        <v>700</v>
      </c>
      <c r="L27" s="102">
        <v>606</v>
      </c>
      <c r="M27" s="82">
        <f>(L27*100)/K27</f>
        <v>86.57142857142857</v>
      </c>
      <c r="N27" s="12">
        <v>650</v>
      </c>
    </row>
    <row r="28" spans="1:14" ht="13.5" customHeight="1">
      <c r="A28" s="13" t="s">
        <v>27</v>
      </c>
      <c r="B28" s="17"/>
      <c r="C28" s="7"/>
      <c r="D28" s="17"/>
      <c r="E28" s="7"/>
      <c r="F28" s="17"/>
      <c r="G28" s="17"/>
      <c r="I28" s="13" t="s">
        <v>27</v>
      </c>
      <c r="K28" s="81"/>
      <c r="L28" s="81"/>
      <c r="M28" s="82"/>
      <c r="N28" s="11"/>
    </row>
    <row r="29" spans="1:14" ht="15.75" customHeight="1" thickBot="1">
      <c r="A29" s="4"/>
      <c r="B29" s="7" t="s">
        <v>49</v>
      </c>
      <c r="C29" s="4"/>
      <c r="D29" s="19"/>
      <c r="E29" s="4">
        <v>8</v>
      </c>
      <c r="F29" s="19"/>
      <c r="G29" s="19">
        <v>1</v>
      </c>
      <c r="H29" s="27">
        <v>1</v>
      </c>
      <c r="I29" s="100" t="s">
        <v>56</v>
      </c>
      <c r="J29" s="103"/>
      <c r="K29" s="104">
        <v>400</v>
      </c>
      <c r="L29" s="104">
        <v>385.57</v>
      </c>
      <c r="M29" s="105">
        <f>(L29*100)/K29</f>
        <v>96.3925</v>
      </c>
      <c r="N29" s="106">
        <v>330</v>
      </c>
    </row>
    <row r="30" spans="1:14" s="6" customFormat="1" ht="19.5" customHeight="1" thickBot="1">
      <c r="A30" s="54" t="s">
        <v>12</v>
      </c>
      <c r="B30" s="50"/>
      <c r="C30" s="50"/>
      <c r="D30" s="51"/>
      <c r="E30" s="50"/>
      <c r="F30" s="51"/>
      <c r="G30" s="51"/>
      <c r="H30" s="63"/>
      <c r="I30" s="50"/>
      <c r="J30" s="51"/>
      <c r="K30" s="79">
        <f>SUM(K8:K29)</f>
        <v>8550</v>
      </c>
      <c r="L30" s="80">
        <f>SUM(L8:L29)</f>
        <v>7960.21</v>
      </c>
      <c r="M30" s="83"/>
      <c r="N30" s="58">
        <f>SUM(N8:N29)</f>
        <v>8930</v>
      </c>
    </row>
    <row r="31" spans="1:13" ht="13.5" customHeight="1">
      <c r="A31" s="13" t="s">
        <v>6</v>
      </c>
      <c r="B31" s="7"/>
      <c r="C31" s="7"/>
      <c r="D31" s="7"/>
      <c r="E31" s="7"/>
      <c r="F31" s="17"/>
      <c r="G31" s="17"/>
      <c r="I31" s="7"/>
      <c r="K31" s="4"/>
      <c r="L31" s="19"/>
      <c r="M31" s="73"/>
    </row>
    <row r="32" spans="1:13" ht="13.5" customHeight="1">
      <c r="A32" s="13" t="s">
        <v>35</v>
      </c>
      <c r="B32" s="7"/>
      <c r="C32" s="7"/>
      <c r="D32" s="7"/>
      <c r="E32" s="7"/>
      <c r="F32" s="17"/>
      <c r="G32" s="17"/>
      <c r="I32" s="7"/>
      <c r="K32" s="4"/>
      <c r="L32" s="19"/>
      <c r="M32" s="73"/>
    </row>
    <row r="33" spans="1:13" ht="13.5" customHeight="1">
      <c r="A33" s="44" t="s">
        <v>21</v>
      </c>
      <c r="B33" s="8"/>
      <c r="C33" s="8"/>
      <c r="D33" s="8"/>
      <c r="E33" s="8"/>
      <c r="F33" s="8"/>
      <c r="G33" s="31"/>
      <c r="H33" s="31"/>
      <c r="I33" s="8"/>
      <c r="J33" s="56"/>
      <c r="K33" s="3"/>
      <c r="L33" s="45"/>
      <c r="M33" s="74"/>
    </row>
    <row r="34" spans="1:13" ht="15.75" customHeight="1" hidden="1">
      <c r="A34" s="22" t="s">
        <v>7</v>
      </c>
      <c r="B34" s="20"/>
      <c r="C34" s="20"/>
      <c r="D34" s="20"/>
      <c r="E34" s="20"/>
      <c r="F34" s="20"/>
      <c r="G34" s="20"/>
      <c r="H34" s="55"/>
      <c r="I34" s="20"/>
      <c r="J34" s="20"/>
      <c r="K34" s="21"/>
      <c r="L34" s="21"/>
      <c r="M34" s="75"/>
    </row>
    <row r="35" spans="2:13" ht="15.75" customHeight="1" hidden="1">
      <c r="B35" s="8"/>
      <c r="C35" s="8"/>
      <c r="D35" s="8"/>
      <c r="E35" s="8"/>
      <c r="F35" s="31"/>
      <c r="G35" s="31"/>
      <c r="H35" s="31"/>
      <c r="I35" s="35"/>
      <c r="J35" s="35"/>
      <c r="K35" s="12"/>
      <c r="L35" s="3"/>
      <c r="M35" s="74"/>
    </row>
    <row r="36" ht="15.75">
      <c r="A36" s="5" t="s">
        <v>39</v>
      </c>
    </row>
  </sheetData>
  <sheetProtection/>
  <mergeCells count="12">
    <mergeCell ref="B3:D3"/>
    <mergeCell ref="E2:H2"/>
    <mergeCell ref="E3:H3"/>
    <mergeCell ref="I4:I5"/>
    <mergeCell ref="G4:G5"/>
    <mergeCell ref="A4:A5"/>
    <mergeCell ref="N4:N5"/>
    <mergeCell ref="H4:H5"/>
    <mergeCell ref="E4:E5"/>
    <mergeCell ref="K4:M5"/>
    <mergeCell ref="B6:D7"/>
    <mergeCell ref="F4:F5"/>
  </mergeCells>
  <printOptions gridLines="1" verticalCentered="1"/>
  <pageMargins left="0.7900000000000001" right="0.2" top="0.59" bottom="0.2" header="0.35000000000000003" footer="0.51"/>
  <pageSetup horizontalDpi="600" verticalDpi="600" orientation="landscape" paperSize="9"/>
  <headerFooter alignWithMargins="0">
    <oddHeader>&amp;L&amp;"Arial,Normal"&amp;11&amp;K000000CLAS : Cordeliers&amp;C&amp;"Arial,Normal"&amp;11&amp;K000000 2014/2015
&amp;"Arial,Gras"Document 16 - BILAN 2014 ET DEMANDE DE BUDGET 2015&amp;R&amp;"Arial,Normal"&amp;11&amp;K000000Rapporteur : Nicolas Regnault</oddHeader>
    <oddFooter>&amp;L&amp;K000000&amp;D&amp;T&amp;C&amp;K000000 -21-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</dc:creator>
  <cp:keywords/>
  <dc:description/>
  <cp:lastModifiedBy>UPMC CRC</cp:lastModifiedBy>
  <cp:lastPrinted>2014-05-14T15:22:59Z</cp:lastPrinted>
  <dcterms:created xsi:type="dcterms:W3CDTF">2001-10-30T07:53:24Z</dcterms:created>
  <dcterms:modified xsi:type="dcterms:W3CDTF">2015-01-15T14:55:31Z</dcterms:modified>
  <cp:category/>
  <cp:version/>
  <cp:contentType/>
  <cp:contentStatus/>
</cp:coreProperties>
</file>